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ißmantel\Stadtrat\Stadtrat\SR-7.LP\2023_07_06\"/>
    </mc:Choice>
  </mc:AlternateContent>
  <xr:revisionPtr revIDLastSave="0" documentId="8_{4FA25CA2-FC24-4A1D-9C7B-2C6F3E2AF167}" xr6:coauthVersionLast="47" xr6:coauthVersionMax="47" xr10:uidLastSave="{00000000-0000-0000-0000-000000000000}"/>
  <bookViews>
    <workbookView xWindow="30612" yWindow="-108" windowWidth="30936" windowHeight="16776" xr2:uid="{57CD53EE-1FE7-48E9-ADFA-E37585ACF1A8}"/>
  </bookViews>
  <sheets>
    <sheet name="Tabelle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5" i="1"/>
  <c r="F46" i="1"/>
  <c r="F44" i="1"/>
  <c r="E8" i="1"/>
  <c r="E9" i="1"/>
  <c r="E10" i="1"/>
  <c r="E11" i="1"/>
  <c r="E12" i="1"/>
  <c r="E13" i="1"/>
  <c r="F6" i="1"/>
  <c r="E17" i="1"/>
  <c r="E18" i="1"/>
  <c r="E19" i="1"/>
  <c r="E20" i="1"/>
  <c r="E21" i="1"/>
  <c r="E22" i="1"/>
  <c r="F15" i="1"/>
  <c r="E26" i="1"/>
  <c r="E27" i="1"/>
  <c r="E28" i="1"/>
  <c r="E29" i="1"/>
  <c r="E30" i="1"/>
  <c r="E31" i="1"/>
  <c r="F24" i="1"/>
  <c r="E35" i="1"/>
  <c r="E36" i="1"/>
  <c r="E37" i="1"/>
  <c r="E38" i="1"/>
  <c r="E39" i="1"/>
  <c r="E40" i="1"/>
  <c r="F33" i="1"/>
  <c r="F4" i="1"/>
  <c r="L8" i="1"/>
  <c r="L9" i="1"/>
  <c r="L10" i="1"/>
  <c r="L11" i="1"/>
  <c r="L12" i="1"/>
  <c r="L13" i="1"/>
  <c r="M6" i="1"/>
  <c r="L17" i="1"/>
  <c r="L18" i="1"/>
  <c r="L19" i="1"/>
  <c r="L20" i="1"/>
  <c r="L21" i="1"/>
  <c r="L22" i="1"/>
  <c r="M15" i="1"/>
  <c r="L26" i="1"/>
  <c r="L27" i="1"/>
  <c r="L28" i="1"/>
  <c r="L29" i="1"/>
  <c r="L30" i="1"/>
  <c r="M24" i="1"/>
  <c r="M4" i="1"/>
  <c r="S8" i="1"/>
  <c r="S9" i="1"/>
  <c r="S10" i="1"/>
  <c r="S11" i="1"/>
  <c r="S12" i="1"/>
  <c r="S13" i="1"/>
  <c r="S14" i="1"/>
  <c r="S15" i="1"/>
  <c r="S16" i="1"/>
  <c r="S17" i="1"/>
  <c r="S18" i="1"/>
  <c r="T6" i="1"/>
  <c r="S22" i="1"/>
  <c r="S23" i="1"/>
  <c r="S24" i="1"/>
  <c r="S25" i="1"/>
  <c r="S26" i="1"/>
  <c r="S27" i="1"/>
  <c r="S28" i="1"/>
  <c r="S29" i="1"/>
  <c r="T20" i="1"/>
  <c r="S33" i="1"/>
  <c r="S34" i="1"/>
  <c r="S35" i="1"/>
  <c r="S36" i="1"/>
  <c r="T31" i="1"/>
  <c r="S40" i="1"/>
  <c r="S41" i="1"/>
  <c r="S42" i="1"/>
  <c r="S43" i="1"/>
  <c r="S44" i="1"/>
  <c r="S45" i="1"/>
  <c r="S46" i="1"/>
  <c r="S47" i="1"/>
  <c r="S48" i="1"/>
  <c r="S49" i="1"/>
  <c r="S50" i="1"/>
  <c r="T38" i="1"/>
  <c r="S54" i="1"/>
  <c r="S55" i="1"/>
  <c r="S56" i="1"/>
  <c r="S57" i="1"/>
  <c r="S58" i="1"/>
  <c r="S59" i="1"/>
  <c r="S60" i="1"/>
  <c r="S61" i="1"/>
  <c r="S62" i="1"/>
  <c r="S63" i="1"/>
  <c r="S64" i="1"/>
  <c r="T52" i="1"/>
  <c r="T4" i="1"/>
  <c r="Z8" i="1"/>
  <c r="Z9" i="1"/>
  <c r="Z10" i="1"/>
  <c r="Z11" i="1"/>
  <c r="Z12" i="1"/>
  <c r="Z13" i="1"/>
  <c r="Z14" i="1"/>
  <c r="Z15" i="1"/>
  <c r="Z16" i="1"/>
  <c r="Z17" i="1"/>
  <c r="Z18" i="1"/>
  <c r="AA6" i="1"/>
  <c r="Z22" i="1"/>
  <c r="Z23" i="1"/>
  <c r="Z24" i="1"/>
  <c r="Z25" i="1"/>
  <c r="Z26" i="1"/>
  <c r="Z27" i="1"/>
  <c r="Z28" i="1"/>
  <c r="Z29" i="1"/>
  <c r="AA20" i="1"/>
  <c r="Z33" i="1"/>
  <c r="Z34" i="1"/>
  <c r="Z35" i="1"/>
  <c r="Z36" i="1"/>
  <c r="AA31" i="1"/>
  <c r="Z40" i="1"/>
  <c r="Z41" i="1"/>
  <c r="Z42" i="1"/>
  <c r="Z43" i="1"/>
  <c r="Z44" i="1"/>
  <c r="Z45" i="1"/>
  <c r="Z46" i="1"/>
  <c r="Z47" i="1"/>
  <c r="Z48" i="1"/>
  <c r="Z49" i="1"/>
  <c r="Z50" i="1"/>
  <c r="AA38" i="1"/>
  <c r="Z54" i="1"/>
  <c r="Z55" i="1"/>
  <c r="Z56" i="1"/>
  <c r="Z57" i="1"/>
  <c r="Z58" i="1"/>
  <c r="Z59" i="1"/>
  <c r="Z60" i="1"/>
  <c r="Z61" i="1"/>
  <c r="Z62" i="1"/>
  <c r="Z63" i="1"/>
  <c r="Z64" i="1"/>
  <c r="AA52" i="1"/>
  <c r="AA4" i="1"/>
  <c r="F1" i="1"/>
  <c r="F2" i="1"/>
</calcChain>
</file>

<file path=xl/sharedStrings.xml><?xml version="1.0" encoding="utf-8"?>
<sst xmlns="http://schemas.openxmlformats.org/spreadsheetml/2006/main" count="337" uniqueCount="191">
  <si>
    <t>Auswertung Möbel Oberschule</t>
  </si>
  <si>
    <t>1. Untergeschoß</t>
  </si>
  <si>
    <t>1.1. Werken</t>
  </si>
  <si>
    <t>1.1.1</t>
  </si>
  <si>
    <t>1.1.3</t>
  </si>
  <si>
    <t>1.1.4</t>
  </si>
  <si>
    <t>1.1.2</t>
  </si>
  <si>
    <t>1.1.5</t>
  </si>
  <si>
    <t>1.1.6</t>
  </si>
  <si>
    <t>Anzahl</t>
  </si>
  <si>
    <t>EP</t>
  </si>
  <si>
    <t>GP</t>
  </si>
  <si>
    <t>1.2 Elektronik</t>
  </si>
  <si>
    <t>1.3 TC/WTH</t>
  </si>
  <si>
    <t>1.2.1</t>
  </si>
  <si>
    <t>1.2.2</t>
  </si>
  <si>
    <t>1.2.3</t>
  </si>
  <si>
    <t>1.2.4</t>
  </si>
  <si>
    <t>1.2.5</t>
  </si>
  <si>
    <t>1.2.6</t>
  </si>
  <si>
    <t>1.3.1</t>
  </si>
  <si>
    <t>1.3.2</t>
  </si>
  <si>
    <t>1.3.3</t>
  </si>
  <si>
    <t>1.3.4</t>
  </si>
  <si>
    <t>1.3.5</t>
  </si>
  <si>
    <t>1.3.6</t>
  </si>
  <si>
    <t>1.4 Lager/TC Vorbereitung Technik</t>
  </si>
  <si>
    <t>1.4.1</t>
  </si>
  <si>
    <t>1.4.2</t>
  </si>
  <si>
    <t>1.4.3</t>
  </si>
  <si>
    <t>1.4.4</t>
  </si>
  <si>
    <t>1.4.5</t>
  </si>
  <si>
    <t>1.4.6</t>
  </si>
  <si>
    <t>2. Erdgeschoß</t>
  </si>
  <si>
    <t>2.1. Vorbereitung WTH</t>
  </si>
  <si>
    <t>2.1.1</t>
  </si>
  <si>
    <t>2.1.2</t>
  </si>
  <si>
    <t>2.1.3</t>
  </si>
  <si>
    <t>2.1.4</t>
  </si>
  <si>
    <t>2.1.5</t>
  </si>
  <si>
    <t>2.1.6</t>
  </si>
  <si>
    <t>2.2 Textiles Gestalten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</si>
  <si>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</si>
  <si>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</si>
  <si>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</si>
  <si>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</si>
  <si>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</si>
  <si>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</si>
  <si>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</si>
  <si>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</si>
  <si>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</si>
  <si>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</si>
  <si>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</si>
  <si>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2.3. Klassenraum WTH</t>
  </si>
  <si>
    <t>3. 1. Obergeschoss</t>
  </si>
  <si>
    <t>3.1 Klassenraum Englisch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</si>
  <si>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</si>
  <si>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</si>
  <si>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</si>
  <si>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</si>
  <si>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</si>
  <si>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</si>
  <si>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</si>
  <si>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</si>
  <si>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</si>
  <si>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</si>
  <si>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</si>
  <si>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</si>
  <si>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</si>
  <si>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</si>
  <si>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</si>
  <si>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</si>
  <si>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</si>
  <si>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</si>
  <si>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</si>
  <si>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 Vorbereitung Englisch</t>
  </si>
  <si>
    <t>3.3 Beratungsraum</t>
  </si>
  <si>
    <t>3.3.1</t>
  </si>
  <si>
    <t>3.3.2</t>
  </si>
  <si>
    <t>3.3.3</t>
  </si>
  <si>
    <t>3.3.4</t>
  </si>
  <si>
    <t>3.4 Klassenraum Englisch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</si>
  <si>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</si>
  <si>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</si>
  <si>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</si>
  <si>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</si>
  <si>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</si>
  <si>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</si>
  <si>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</si>
  <si>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</si>
  <si>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</si>
  <si>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</si>
  <si>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</si>
  <si>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3.5 Klassenraum Englisch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</si>
  <si>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</si>
  <si>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</si>
  <si>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</si>
  <si>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</si>
  <si>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</si>
  <si>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</si>
  <si>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</si>
  <si>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</si>
  <si>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</si>
  <si>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</si>
  <si>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</si>
  <si>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4. 2. Obergeschoss</t>
  </si>
  <si>
    <t>4.1.1</t>
  </si>
  <si>
    <t>4.1.2</t>
  </si>
  <si>
    <t>4.1.3</t>
  </si>
  <si>
    <t>4.1.4</t>
  </si>
  <si>
    <t>4.1 Klassenraum Deutsch</t>
  </si>
  <si>
    <t>4.1.5</t>
  </si>
  <si>
    <t>4.1.6</t>
  </si>
  <si>
    <t>4.1.7</t>
  </si>
  <si>
    <t>4.1.8</t>
  </si>
  <si>
    <t>4.1.9</t>
  </si>
  <si>
    <t>4.1.10</t>
  </si>
  <si>
    <t>4.1.11</t>
  </si>
  <si>
    <t>4.2 Vorbereitung Deutsch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</si>
  <si>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</si>
  <si>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</si>
  <si>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</si>
  <si>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</si>
  <si>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</si>
  <si>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</si>
  <si>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</si>
  <si>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</si>
  <si>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4.3 Beratungsraum</t>
  </si>
  <si>
    <t>4.3.1</t>
  </si>
  <si>
    <t>4.3.2</t>
  </si>
  <si>
    <t>4.3.3</t>
  </si>
  <si>
    <t>4.3.4</t>
  </si>
  <si>
    <t>4.4 Klassenraum Deutsch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</si>
  <si>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</si>
  <si>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</si>
  <si>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</si>
  <si>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</si>
  <si>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</si>
  <si>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</si>
  <si>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</si>
  <si>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</si>
  <si>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</si>
  <si>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</si>
  <si>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</si>
  <si>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4.5 Klassenraum Deutsch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</si>
  <si>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</si>
  <si>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</si>
  <si>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</si>
  <si>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</si>
  <si>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</si>
  <si>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</si>
  <si>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</si>
  <si>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</si>
  <si>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</si>
  <si>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</si>
  <si>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</si>
  <si>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Swingstuhl</t>
  </si>
  <si>
    <t>Drehstuhl Lehrer</t>
  </si>
  <si>
    <t>Schülertisch</t>
  </si>
  <si>
    <t>Pylonen-Doppeltafel</t>
  </si>
  <si>
    <t>Regalschrank</t>
  </si>
  <si>
    <t>Rollcontainer</t>
  </si>
  <si>
    <t>Schrank mit Boxen</t>
  </si>
  <si>
    <t xml:space="preserve">Aufsatz zu Schrank m. B. </t>
  </si>
  <si>
    <t>Regalschrank zweitürig</t>
  </si>
  <si>
    <t>Regalhochschrank</t>
  </si>
  <si>
    <t>Lehrertisch 140 x 80</t>
  </si>
  <si>
    <t>Beratungstisch</t>
  </si>
  <si>
    <t>Schrankleiter</t>
  </si>
  <si>
    <t>Aufsatz Regalhochschrank</t>
  </si>
  <si>
    <t>Regalhochschrakt eintürig</t>
  </si>
  <si>
    <t>Regalhochschrakt zweitürig</t>
  </si>
  <si>
    <t>Tisch 160 x 80</t>
  </si>
  <si>
    <t>Drehstuhl</t>
  </si>
  <si>
    <t>Verbinder</t>
  </si>
  <si>
    <t>Tisch 120 x 70</t>
  </si>
  <si>
    <t>Lehrertisch 130 x 80</t>
  </si>
  <si>
    <t>Tisch 200 x 80</t>
  </si>
  <si>
    <t>Nähmaschinentisch</t>
  </si>
  <si>
    <t>Aufbewahrungsmodul</t>
  </si>
  <si>
    <t>Regal mit Boxen</t>
  </si>
  <si>
    <t>Regalhochschrank Schiebetür</t>
  </si>
  <si>
    <t>Regalhochschrankt zweitürig</t>
  </si>
  <si>
    <t>Regalhochschrank eintürig</t>
  </si>
  <si>
    <t>Auftrag ändern?</t>
  </si>
  <si>
    <t>mit CPU-Halterung</t>
  </si>
  <si>
    <t>Tafeln hintereinander</t>
  </si>
  <si>
    <t>netto</t>
  </si>
  <si>
    <t>brutto</t>
  </si>
  <si>
    <t>investiv</t>
  </si>
  <si>
    <t xml:space="preserve">Tafeln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</si>
</sst>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5" fillId="0" borderId="0" xfId="0" applyNumberFormat="1" applyFont="1"/>
    <xf numFmtId="0" fontId="5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1" xfId="0" applyNumberFormat="1" applyFont="1" applyBorder="1"/>
    <xf numFmtId="44" fontId="2" fillId="2" borderId="1" xfId="1" applyFont="1" applyFill="1" applyBorder="1"/>
    <xf numFmtId="44" fontId="2" fillId="0" borderId="0" xfId="0" applyNumberFormat="1" applyFont="1"/>
    <xf numFmtId="44" fontId="3" fillId="2" borderId="2" xfId="1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6" fillId="3" borderId="0" xfId="0" applyFont="1" applyFill="1" applyAlignment="1">
      <alignment vertical="center"/>
    </xf>
    <xf numFmtId="0" fontId="8" fillId="0" borderId="0" xfId="0" applyFont="1"/>
    <xf numFmtId="44" fontId="3" fillId="2" borderId="0" xfId="1" applyFont="1" applyFill="1" applyBorder="1"/>
    <xf numFmtId="164" fontId="2" fillId="0" borderId="0" xfId="2" applyNumberFormat="1" applyFont="1" applyBorder="1"/>
    <xf numFmtId="44" fontId="2" fillId="0" borderId="0" xfId="1" applyFont="1" applyBorder="1"/>
    <xf numFmtId="44" fontId="3" fillId="4" borderId="0" xfId="1" applyFont="1" applyFill="1" applyBorder="1"/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BF65-389F-4BE2-80AC-5C752BF8B5D0}">
  <sheetPr>
    <pageSetUpPr fitToPage="1"/>
  </sheetPr>
  <dimension ref="A1:AA64"/>
  <sheetViews>
    <sheetView tabSelected="1" workbookViewId="0">
      <selection activeCell="B44" sqref="B44:F47"/>
    </sheetView>
  </sheetViews>
  <sheetFormatPr baseColWidth="10" defaultColWidth="11.5546875" defaultRowHeight="13.2" x14ac:dyDescent="0.25"/>
  <cols>
    <col min="1" max="1" width="7" style="3" customWidth="1"/>
    <col min="2" max="2" width="25.33203125" style="3" customWidth="1"/>
    <col min="3" max="3" width="5.33203125" style="1" customWidth="1"/>
    <col min="4" max="4" width="7.6640625" style="1" customWidth="1"/>
    <col min="5" max="5" width="11.5546875" style="1"/>
    <col min="6" max="6" width="13.88671875" style="1" customWidth="1"/>
    <col min="7" max="7" width="2.33203125" style="1" customWidth="1"/>
    <col min="8" max="8" width="6.109375" style="1" customWidth="1"/>
    <col min="9" max="9" width="18.5546875" style="1" customWidth="1"/>
    <col min="10" max="10" width="6" style="1" customWidth="1"/>
    <col min="11" max="11" width="6.6640625" style="1" customWidth="1"/>
    <col min="12" max="12" width="11.5546875" style="1"/>
    <col min="13" max="13" width="12.77734375" style="1" customWidth="1"/>
    <col min="14" max="14" width="3.5546875" style="1" customWidth="1"/>
    <col min="15" max="15" width="7.109375" style="1" customWidth="1"/>
    <col min="16" max="16" width="23.33203125" style="1" customWidth="1"/>
    <col min="17" max="17" width="4.6640625" style="1" customWidth="1"/>
    <col min="18" max="18" width="6.44140625" style="15" customWidth="1"/>
    <col min="19" max="19" width="11.5546875" style="1"/>
    <col min="20" max="20" width="12.77734375" style="1" customWidth="1"/>
    <col min="21" max="21" width="2.77734375" style="1" customWidth="1"/>
    <col min="22" max="22" width="7.88671875" style="1" customWidth="1"/>
    <col min="23" max="23" width="23.6640625" style="1" customWidth="1"/>
    <col min="24" max="24" width="4.77734375" style="1" customWidth="1"/>
    <col min="25" max="25" width="7.77734375" style="1" customWidth="1"/>
    <col min="26" max="26" width="11.5546875" style="1"/>
    <col min="27" max="27" width="12.5546875" style="1" customWidth="1"/>
    <col min="28" max="16384" width="11.5546875" style="1"/>
  </cols>
  <sheetData>
    <row r="1" spans="1:27" ht="13.95" customHeight="1" thickBot="1" x14ac:dyDescent="0.3">
      <c r="A1" s="4" t="s">
        <v>0</v>
      </c>
      <c r="B1" s="4"/>
      <c r="E1" s="1" t="s">
        <v>187</v>
      </c>
      <c r="F1" s="12">
        <f>F4+M4+T4+AA4</f>
        <v>103228</v>
      </c>
    </row>
    <row r="2" spans="1:27" ht="13.95" customHeight="1" x14ac:dyDescent="0.25">
      <c r="A2" s="4"/>
      <c r="B2" s="4"/>
      <c r="E2" s="1" t="s">
        <v>188</v>
      </c>
      <c r="F2" s="23">
        <f>F1*1.19</f>
        <v>122841.31999999999</v>
      </c>
    </row>
    <row r="4" spans="1:27" x14ac:dyDescent="0.25">
      <c r="A4" s="4" t="s">
        <v>1</v>
      </c>
      <c r="B4" s="4"/>
      <c r="F4" s="10">
        <f>F6+F15+F24+F33</f>
        <v>30093</v>
      </c>
      <c r="H4" s="4" t="s">
        <v>33</v>
      </c>
      <c r="I4" s="4"/>
      <c r="M4" s="10">
        <f>M6+M15+M24</f>
        <v>13297</v>
      </c>
      <c r="O4" s="2" t="s">
        <v>54</v>
      </c>
      <c r="P4" s="2"/>
      <c r="T4" s="10">
        <f>T6+T20+T31+T38+T52</f>
        <v>29913</v>
      </c>
      <c r="V4" s="2" t="s">
        <v>105</v>
      </c>
      <c r="W4" s="2"/>
      <c r="AA4" s="10">
        <f>AA6+AA20+AA31+AA38+AA52</f>
        <v>29925</v>
      </c>
    </row>
    <row r="5" spans="1:27" x14ac:dyDescent="0.25">
      <c r="H5" s="3"/>
      <c r="I5" s="3"/>
    </row>
    <row r="6" spans="1:27" x14ac:dyDescent="0.25">
      <c r="A6" s="4" t="s">
        <v>2</v>
      </c>
      <c r="B6" s="4"/>
      <c r="F6" s="8">
        <f>SUM(E8:E13)</f>
        <v>11000</v>
      </c>
      <c r="H6" s="4" t="s">
        <v>34</v>
      </c>
      <c r="I6" s="4"/>
      <c r="M6" s="8">
        <f>SUM(L8:L13)</f>
        <v>1042</v>
      </c>
      <c r="O6" s="4" t="s">
        <v>55</v>
      </c>
      <c r="P6" s="4"/>
      <c r="T6" s="8">
        <f>SUM(S8:S18)</f>
        <v>7683</v>
      </c>
      <c r="V6" s="4" t="s">
        <v>110</v>
      </c>
      <c r="W6" s="4"/>
      <c r="AA6" s="8">
        <f>SUM(Z8:Z18)</f>
        <v>7687</v>
      </c>
    </row>
    <row r="7" spans="1:27" s="6" customFormat="1" ht="11.4" x14ac:dyDescent="0.2">
      <c r="A7" s="5"/>
      <c r="B7" s="5"/>
      <c r="C7" s="6" t="s">
        <v>9</v>
      </c>
      <c r="D7" s="6" t="s">
        <v>10</v>
      </c>
      <c r="E7" s="6" t="s">
        <v>11</v>
      </c>
      <c r="H7" s="5"/>
      <c r="I7" s="5"/>
      <c r="J7" s="6" t="s">
        <v>9</v>
      </c>
      <c r="K7" s="6" t="s">
        <v>10</v>
      </c>
      <c r="L7" s="6" t="s">
        <v>11</v>
      </c>
      <c r="O7" s="5"/>
      <c r="P7" s="5"/>
      <c r="Q7" s="6" t="s">
        <v>9</v>
      </c>
      <c r="R7" s="16" t="s">
        <v>10</v>
      </c>
      <c r="S7" s="6" t="s">
        <v>11</v>
      </c>
      <c r="V7" s="5"/>
      <c r="W7" s="5"/>
      <c r="X7" s="6" t="s">
        <v>9</v>
      </c>
      <c r="Y7" s="6" t="s">
        <v>10</v>
      </c>
      <c r="Z7" s="6" t="s">
        <v>11</v>
      </c>
    </row>
    <row r="8" spans="1:27" x14ac:dyDescent="0.25">
      <c r="A8" s="3" t="s">
        <v>3</v>
      </c>
      <c r="B8" s="3" t="s">
        <v>181</v>
      </c>
      <c r="C8" s="1">
        <v>7</v>
      </c>
      <c r="D8" s="1">
        <v>909</v>
      </c>
      <c r="E8" s="7">
        <f t="shared" ref="E8:E13" si="0">C8*D8</f>
        <v>6363</v>
      </c>
      <c r="H8" s="3" t="s">
        <v>35</v>
      </c>
      <c r="I8" s="3" t="s">
        <v>173</v>
      </c>
      <c r="J8" s="1">
        <v>2</v>
      </c>
      <c r="K8" s="1">
        <v>181</v>
      </c>
      <c r="L8" s="7">
        <f>J8*K8</f>
        <v>362</v>
      </c>
      <c r="O8" s="3" t="s">
        <v>56</v>
      </c>
      <c r="P8" s="3" t="s">
        <v>156</v>
      </c>
      <c r="Q8" s="1">
        <v>28</v>
      </c>
      <c r="R8" s="15">
        <v>61</v>
      </c>
      <c r="S8" s="7">
        <f>Q8*R8</f>
        <v>1708</v>
      </c>
      <c r="V8" s="3" t="s">
        <v>106</v>
      </c>
      <c r="W8" s="3" t="s">
        <v>156</v>
      </c>
      <c r="X8" s="1">
        <v>28</v>
      </c>
      <c r="Y8" s="1">
        <v>61</v>
      </c>
      <c r="Z8" s="7">
        <f>X8*Y8</f>
        <v>1708</v>
      </c>
    </row>
    <row r="9" spans="1:27" x14ac:dyDescent="0.25">
      <c r="A9" s="3" t="s">
        <v>6</v>
      </c>
      <c r="B9" s="3" t="s">
        <v>169</v>
      </c>
      <c r="C9" s="1">
        <v>7</v>
      </c>
      <c r="D9" s="1">
        <v>237</v>
      </c>
      <c r="E9" s="7">
        <f t="shared" si="0"/>
        <v>1659</v>
      </c>
      <c r="H9" s="3" t="s">
        <v>36</v>
      </c>
      <c r="I9" s="3" t="s">
        <v>172</v>
      </c>
      <c r="J9" s="1">
        <v>2</v>
      </c>
      <c r="K9" s="13">
        <v>340</v>
      </c>
      <c r="L9" s="7">
        <f>J9*K9</f>
        <v>680</v>
      </c>
      <c r="O9" s="3" t="s">
        <v>57</v>
      </c>
      <c r="P9" s="3" t="s">
        <v>157</v>
      </c>
      <c r="Q9" s="1">
        <v>1</v>
      </c>
      <c r="R9" s="19">
        <v>157</v>
      </c>
      <c r="S9" s="7">
        <f t="shared" ref="S9:S18" si="1">Q9*R9</f>
        <v>157</v>
      </c>
      <c r="V9" s="3" t="s">
        <v>107</v>
      </c>
      <c r="W9" s="3" t="s">
        <v>157</v>
      </c>
      <c r="X9" s="1">
        <v>1</v>
      </c>
      <c r="Y9" s="19">
        <v>157</v>
      </c>
      <c r="Z9" s="7">
        <f t="shared" ref="Z9:Z18" si="2">X9*Y9</f>
        <v>157</v>
      </c>
    </row>
    <row r="10" spans="1:27" x14ac:dyDescent="0.25">
      <c r="A10" s="3" t="s">
        <v>4</v>
      </c>
      <c r="B10" s="3" t="s">
        <v>168</v>
      </c>
      <c r="C10" s="1">
        <v>1</v>
      </c>
      <c r="D10" s="13">
        <v>391</v>
      </c>
      <c r="E10" s="7">
        <f t="shared" si="0"/>
        <v>391</v>
      </c>
      <c r="H10" s="3" t="s">
        <v>37</v>
      </c>
      <c r="I10" s="3"/>
      <c r="L10" s="7">
        <f t="shared" ref="L10:L11" si="3">J10*K10</f>
        <v>0</v>
      </c>
      <c r="O10" s="3" t="s">
        <v>58</v>
      </c>
      <c r="P10" s="3" t="s">
        <v>173</v>
      </c>
      <c r="Q10" s="1">
        <v>4</v>
      </c>
      <c r="R10" s="15">
        <v>119</v>
      </c>
      <c r="S10" s="7">
        <f t="shared" si="1"/>
        <v>476</v>
      </c>
      <c r="V10" s="3" t="s">
        <v>108</v>
      </c>
      <c r="W10" s="3" t="s">
        <v>158</v>
      </c>
      <c r="X10" s="1">
        <v>28</v>
      </c>
      <c r="Y10" s="1">
        <v>65</v>
      </c>
      <c r="Z10" s="7">
        <f t="shared" si="2"/>
        <v>1820</v>
      </c>
    </row>
    <row r="11" spans="1:27" x14ac:dyDescent="0.25">
      <c r="A11" s="3" t="s">
        <v>5</v>
      </c>
      <c r="B11" s="3" t="s">
        <v>180</v>
      </c>
      <c r="C11" s="1">
        <v>2</v>
      </c>
      <c r="D11" s="1">
        <v>372</v>
      </c>
      <c r="E11" s="7">
        <f t="shared" si="0"/>
        <v>744</v>
      </c>
      <c r="H11" s="3" t="s">
        <v>38</v>
      </c>
      <c r="I11" s="3"/>
      <c r="L11" s="7">
        <f t="shared" si="3"/>
        <v>0</v>
      </c>
      <c r="O11" s="3" t="s">
        <v>59</v>
      </c>
      <c r="P11" s="3" t="s">
        <v>158</v>
      </c>
      <c r="Q11" s="1">
        <v>28</v>
      </c>
      <c r="R11" s="15">
        <v>65</v>
      </c>
      <c r="S11" s="7">
        <f t="shared" si="1"/>
        <v>1820</v>
      </c>
      <c r="V11" s="3" t="s">
        <v>109</v>
      </c>
      <c r="W11" s="3" t="s">
        <v>159</v>
      </c>
      <c r="X11" s="1">
        <v>1</v>
      </c>
      <c r="Y11" s="13">
        <v>1552</v>
      </c>
      <c r="Z11" s="7">
        <f t="shared" si="2"/>
        <v>1552</v>
      </c>
    </row>
    <row r="12" spans="1:27" x14ac:dyDescent="0.25">
      <c r="A12" s="3" t="s">
        <v>7</v>
      </c>
      <c r="B12" s="3" t="s">
        <v>180</v>
      </c>
      <c r="C12" s="1">
        <v>1</v>
      </c>
      <c r="D12" s="1">
        <v>291</v>
      </c>
      <c r="E12" s="7">
        <f t="shared" si="0"/>
        <v>291</v>
      </c>
      <c r="H12" s="3" t="s">
        <v>39</v>
      </c>
      <c r="I12" s="3"/>
      <c r="L12" s="7">
        <f>J12*K12</f>
        <v>0</v>
      </c>
      <c r="O12" s="3" t="s">
        <v>60</v>
      </c>
      <c r="P12" s="3" t="s">
        <v>175</v>
      </c>
      <c r="Q12" s="1">
        <v>4</v>
      </c>
      <c r="R12" s="15">
        <v>223</v>
      </c>
      <c r="S12" s="7">
        <f t="shared" si="1"/>
        <v>892</v>
      </c>
      <c r="V12" s="3" t="s">
        <v>111</v>
      </c>
      <c r="W12" s="3" t="s">
        <v>160</v>
      </c>
      <c r="X12" s="1">
        <v>1</v>
      </c>
      <c r="Y12" s="1">
        <v>212</v>
      </c>
      <c r="Z12" s="7">
        <f t="shared" si="2"/>
        <v>212</v>
      </c>
    </row>
    <row r="13" spans="1:27" x14ac:dyDescent="0.25">
      <c r="A13" s="3" t="s">
        <v>8</v>
      </c>
      <c r="B13" s="3" t="s">
        <v>159</v>
      </c>
      <c r="C13" s="1">
        <v>1</v>
      </c>
      <c r="D13" s="13">
        <v>1552</v>
      </c>
      <c r="E13" s="7">
        <f t="shared" si="0"/>
        <v>1552</v>
      </c>
      <c r="H13" s="3" t="s">
        <v>40</v>
      </c>
      <c r="I13" s="3"/>
      <c r="K13" s="13"/>
      <c r="L13" s="7">
        <f>J13*K13</f>
        <v>0</v>
      </c>
      <c r="O13" s="3" t="s">
        <v>61</v>
      </c>
      <c r="P13" s="3" t="s">
        <v>174</v>
      </c>
      <c r="Q13" s="1">
        <v>3</v>
      </c>
      <c r="R13" s="15">
        <v>13</v>
      </c>
      <c r="S13" s="7">
        <f t="shared" si="1"/>
        <v>39</v>
      </c>
      <c r="V13" s="3" t="s">
        <v>112</v>
      </c>
      <c r="W13" s="3" t="s">
        <v>161</v>
      </c>
      <c r="X13" s="1">
        <v>1</v>
      </c>
      <c r="Y13" s="1">
        <v>219</v>
      </c>
      <c r="Z13" s="7">
        <f t="shared" si="2"/>
        <v>219</v>
      </c>
    </row>
    <row r="14" spans="1:27" x14ac:dyDescent="0.25">
      <c r="H14" s="3"/>
      <c r="I14" s="3"/>
      <c r="O14" s="3" t="s">
        <v>62</v>
      </c>
      <c r="P14" s="3" t="s">
        <v>159</v>
      </c>
      <c r="Q14" s="1">
        <v>1</v>
      </c>
      <c r="R14" s="17">
        <v>1552</v>
      </c>
      <c r="S14" s="7">
        <f t="shared" si="1"/>
        <v>1552</v>
      </c>
      <c r="V14" s="3" t="s">
        <v>113</v>
      </c>
      <c r="W14" s="3" t="s">
        <v>162</v>
      </c>
      <c r="X14" s="1">
        <v>1</v>
      </c>
      <c r="Y14" s="1">
        <v>366</v>
      </c>
      <c r="Z14" s="7">
        <f t="shared" si="2"/>
        <v>366</v>
      </c>
    </row>
    <row r="15" spans="1:27" x14ac:dyDescent="0.25">
      <c r="A15" s="4" t="s">
        <v>12</v>
      </c>
      <c r="B15" s="4"/>
      <c r="F15" s="9">
        <f>SUM(E17:E22)</f>
        <v>9879</v>
      </c>
      <c r="H15" s="4" t="s">
        <v>41</v>
      </c>
      <c r="I15" s="4"/>
      <c r="M15" s="9">
        <f>SUM(L17:L22)</f>
        <v>9409</v>
      </c>
      <c r="O15" s="3" t="s">
        <v>63</v>
      </c>
      <c r="P15" s="3" t="s">
        <v>164</v>
      </c>
      <c r="Q15" s="1">
        <v>1</v>
      </c>
      <c r="R15" s="18">
        <v>212</v>
      </c>
      <c r="S15" s="7">
        <f t="shared" si="1"/>
        <v>212</v>
      </c>
      <c r="V15" s="3" t="s">
        <v>114</v>
      </c>
      <c r="W15" s="3" t="s">
        <v>163</v>
      </c>
      <c r="X15" s="1">
        <v>1</v>
      </c>
      <c r="Y15" s="1">
        <v>333</v>
      </c>
      <c r="Z15" s="7">
        <f t="shared" si="2"/>
        <v>333</v>
      </c>
    </row>
    <row r="16" spans="1:27" x14ac:dyDescent="0.25">
      <c r="A16" s="5"/>
      <c r="B16" s="5"/>
      <c r="C16" s="6" t="s">
        <v>9</v>
      </c>
      <c r="D16" s="6" t="s">
        <v>10</v>
      </c>
      <c r="E16" s="6" t="s">
        <v>11</v>
      </c>
      <c r="H16" s="5"/>
      <c r="I16" s="5"/>
      <c r="J16" s="6" t="s">
        <v>9</v>
      </c>
      <c r="K16" s="6" t="s">
        <v>10</v>
      </c>
      <c r="L16" s="6" t="s">
        <v>11</v>
      </c>
      <c r="O16" s="3" t="s">
        <v>64</v>
      </c>
      <c r="P16" s="3" t="s">
        <v>164</v>
      </c>
      <c r="Q16" s="1">
        <v>1</v>
      </c>
      <c r="R16" s="17">
        <v>298</v>
      </c>
      <c r="S16" s="7">
        <f t="shared" si="1"/>
        <v>298</v>
      </c>
      <c r="V16" s="3" t="s">
        <v>115</v>
      </c>
      <c r="W16" s="3" t="s">
        <v>164</v>
      </c>
      <c r="X16" s="1">
        <v>1</v>
      </c>
      <c r="Y16" s="1">
        <v>525</v>
      </c>
      <c r="Z16" s="7">
        <f t="shared" si="2"/>
        <v>525</v>
      </c>
    </row>
    <row r="17" spans="1:27" x14ac:dyDescent="0.25">
      <c r="A17" s="3" t="s">
        <v>14</v>
      </c>
      <c r="B17" s="3" t="s">
        <v>181</v>
      </c>
      <c r="C17" s="1">
        <v>6</v>
      </c>
      <c r="D17" s="1">
        <v>909</v>
      </c>
      <c r="E17" s="7">
        <f t="shared" ref="E17:E22" si="4">C17*D17</f>
        <v>5454</v>
      </c>
      <c r="H17" s="3" t="s">
        <v>42</v>
      </c>
      <c r="I17" s="3" t="s">
        <v>178</v>
      </c>
      <c r="J17" s="1">
        <v>16</v>
      </c>
      <c r="K17" s="1">
        <v>431</v>
      </c>
      <c r="L17" s="7">
        <f>J17*K17</f>
        <v>6896</v>
      </c>
      <c r="O17" s="3" t="s">
        <v>65</v>
      </c>
      <c r="P17" s="3" t="s">
        <v>161</v>
      </c>
      <c r="Q17" s="1">
        <v>1</v>
      </c>
      <c r="R17" s="15">
        <v>219</v>
      </c>
      <c r="S17" s="7">
        <f t="shared" si="1"/>
        <v>219</v>
      </c>
      <c r="V17" s="3" t="s">
        <v>116</v>
      </c>
      <c r="W17" s="3" t="s">
        <v>165</v>
      </c>
      <c r="X17" s="1">
        <v>1</v>
      </c>
      <c r="Y17" s="1">
        <v>485</v>
      </c>
      <c r="Z17" s="7">
        <f t="shared" si="2"/>
        <v>485</v>
      </c>
    </row>
    <row r="18" spans="1:27" x14ac:dyDescent="0.25">
      <c r="A18" s="3" t="s">
        <v>15</v>
      </c>
      <c r="B18" s="3" t="s">
        <v>169</v>
      </c>
      <c r="C18" s="1">
        <v>6</v>
      </c>
      <c r="D18" s="1">
        <v>237</v>
      </c>
      <c r="E18" s="7">
        <f t="shared" si="4"/>
        <v>1422</v>
      </c>
      <c r="H18" s="3" t="s">
        <v>43</v>
      </c>
      <c r="I18" s="3" t="s">
        <v>174</v>
      </c>
      <c r="J18" s="1">
        <v>8</v>
      </c>
      <c r="K18" s="1">
        <v>13</v>
      </c>
      <c r="L18" s="7">
        <f t="shared" ref="L18:L22" si="5">J18*K18</f>
        <v>104</v>
      </c>
      <c r="O18" s="3" t="s">
        <v>66</v>
      </c>
      <c r="P18" s="3" t="s">
        <v>166</v>
      </c>
      <c r="Q18" s="1">
        <v>1</v>
      </c>
      <c r="R18" s="18">
        <v>310</v>
      </c>
      <c r="S18" s="7">
        <f t="shared" si="1"/>
        <v>310</v>
      </c>
      <c r="V18" s="3" t="s">
        <v>117</v>
      </c>
      <c r="W18" s="3" t="s">
        <v>166</v>
      </c>
      <c r="X18" s="1">
        <v>1</v>
      </c>
      <c r="Y18" s="1">
        <v>310</v>
      </c>
      <c r="Z18" s="7">
        <f t="shared" si="2"/>
        <v>310</v>
      </c>
    </row>
    <row r="19" spans="1:27" x14ac:dyDescent="0.25">
      <c r="A19" s="3" t="s">
        <v>16</v>
      </c>
      <c r="B19" s="3" t="s">
        <v>168</v>
      </c>
      <c r="C19" s="1">
        <v>1</v>
      </c>
      <c r="D19" s="13">
        <v>416</v>
      </c>
      <c r="E19" s="7">
        <f t="shared" si="4"/>
        <v>416</v>
      </c>
      <c r="H19" s="3" t="s">
        <v>44</v>
      </c>
      <c r="I19" s="3" t="s">
        <v>159</v>
      </c>
      <c r="J19" s="1">
        <v>1</v>
      </c>
      <c r="K19" s="13">
        <v>1636</v>
      </c>
      <c r="L19" s="7">
        <f t="shared" si="5"/>
        <v>1636</v>
      </c>
      <c r="M19" s="22" t="s">
        <v>186</v>
      </c>
    </row>
    <row r="20" spans="1:27" x14ac:dyDescent="0.25">
      <c r="A20" s="3" t="s">
        <v>17</v>
      </c>
      <c r="B20" s="3" t="s">
        <v>180</v>
      </c>
      <c r="C20" s="1">
        <v>2</v>
      </c>
      <c r="D20" s="1">
        <v>372</v>
      </c>
      <c r="E20" s="7">
        <f t="shared" si="4"/>
        <v>744</v>
      </c>
      <c r="H20" s="3" t="s">
        <v>45</v>
      </c>
      <c r="I20" s="3" t="s">
        <v>157</v>
      </c>
      <c r="J20" s="1">
        <v>1</v>
      </c>
      <c r="K20" s="13">
        <v>157</v>
      </c>
      <c r="L20" s="7">
        <f>J20*K20</f>
        <v>157</v>
      </c>
      <c r="O20" s="4" t="s">
        <v>75</v>
      </c>
      <c r="P20" s="4"/>
      <c r="T20" s="8">
        <f>SUM(S22:S29)</f>
        <v>5268</v>
      </c>
      <c r="V20" s="4" t="s">
        <v>118</v>
      </c>
      <c r="W20" s="4"/>
      <c r="AA20" s="8">
        <f>SUM(Z22:Z29)</f>
        <v>5268</v>
      </c>
    </row>
    <row r="21" spans="1:27" x14ac:dyDescent="0.25">
      <c r="A21" s="3" t="s">
        <v>18</v>
      </c>
      <c r="B21" s="3" t="s">
        <v>180</v>
      </c>
      <c r="C21" s="1">
        <v>1</v>
      </c>
      <c r="D21" s="1">
        <v>291</v>
      </c>
      <c r="E21" s="7">
        <f t="shared" si="4"/>
        <v>291</v>
      </c>
      <c r="H21" s="3" t="s">
        <v>46</v>
      </c>
      <c r="I21" s="3" t="s">
        <v>177</v>
      </c>
      <c r="J21" s="1">
        <v>1</v>
      </c>
      <c r="K21" s="1">
        <v>397</v>
      </c>
      <c r="L21" s="7">
        <f>J21*K21</f>
        <v>397</v>
      </c>
      <c r="O21" s="5"/>
      <c r="P21" s="5"/>
      <c r="Q21" s="6" t="s">
        <v>9</v>
      </c>
      <c r="R21" s="16" t="s">
        <v>10</v>
      </c>
      <c r="S21" s="6" t="s">
        <v>11</v>
      </c>
      <c r="T21" s="6"/>
      <c r="V21" s="5"/>
      <c r="W21" s="5"/>
      <c r="X21" s="6" t="s">
        <v>9</v>
      </c>
      <c r="Y21" s="6" t="s">
        <v>10</v>
      </c>
      <c r="Z21" s="6" t="s">
        <v>11</v>
      </c>
      <c r="AA21" s="6"/>
    </row>
    <row r="22" spans="1:27" x14ac:dyDescent="0.25">
      <c r="A22" s="3" t="s">
        <v>19</v>
      </c>
      <c r="B22" s="3" t="s">
        <v>159</v>
      </c>
      <c r="C22" s="1">
        <v>1</v>
      </c>
      <c r="D22" s="13">
        <v>1552</v>
      </c>
      <c r="E22" s="7">
        <f t="shared" si="4"/>
        <v>1552</v>
      </c>
      <c r="H22" s="3" t="s">
        <v>47</v>
      </c>
      <c r="I22" s="3" t="s">
        <v>161</v>
      </c>
      <c r="J22" s="1">
        <v>1</v>
      </c>
      <c r="K22" s="1">
        <v>219</v>
      </c>
      <c r="L22" s="7">
        <f t="shared" si="5"/>
        <v>219</v>
      </c>
      <c r="O22" s="3" t="s">
        <v>67</v>
      </c>
      <c r="P22" s="3" t="s">
        <v>173</v>
      </c>
      <c r="Q22" s="1">
        <v>2</v>
      </c>
      <c r="R22" s="15">
        <v>181</v>
      </c>
      <c r="S22" s="7">
        <f>Q22*R22</f>
        <v>362</v>
      </c>
      <c r="V22" s="3" t="s">
        <v>119</v>
      </c>
      <c r="W22" s="3" t="s">
        <v>173</v>
      </c>
      <c r="X22" s="1">
        <v>2</v>
      </c>
      <c r="Y22" s="1">
        <v>181</v>
      </c>
      <c r="Z22" s="7">
        <f>X22*Y22</f>
        <v>362</v>
      </c>
    </row>
    <row r="23" spans="1:27" x14ac:dyDescent="0.25">
      <c r="H23" s="3"/>
      <c r="I23" s="3"/>
      <c r="O23" s="3" t="s">
        <v>68</v>
      </c>
      <c r="P23" s="3" t="s">
        <v>172</v>
      </c>
      <c r="Q23" s="1">
        <v>2</v>
      </c>
      <c r="R23" s="17">
        <v>340</v>
      </c>
      <c r="S23" s="7">
        <f t="shared" ref="S23:S29" si="6">Q23*R23</f>
        <v>680</v>
      </c>
      <c r="V23" s="3" t="s">
        <v>120</v>
      </c>
      <c r="W23" s="3" t="s">
        <v>172</v>
      </c>
      <c r="X23" s="1">
        <v>2</v>
      </c>
      <c r="Y23" s="13">
        <v>340</v>
      </c>
      <c r="Z23" s="7">
        <f t="shared" ref="Z23:Z29" si="7">X23*Y23</f>
        <v>680</v>
      </c>
    </row>
    <row r="24" spans="1:27" x14ac:dyDescent="0.25">
      <c r="A24" s="4" t="s">
        <v>13</v>
      </c>
      <c r="B24" s="4"/>
      <c r="F24" s="9">
        <f>SUM(E26:E31)</f>
        <v>5470</v>
      </c>
      <c r="H24" s="4" t="s">
        <v>53</v>
      </c>
      <c r="I24" s="4"/>
      <c r="M24" s="9">
        <f>SUM(L26:L31)</f>
        <v>2846</v>
      </c>
      <c r="O24" s="3" t="s">
        <v>69</v>
      </c>
      <c r="P24" s="3" t="s">
        <v>182</v>
      </c>
      <c r="Q24" s="1">
        <v>5</v>
      </c>
      <c r="R24" s="15">
        <v>376</v>
      </c>
      <c r="S24" s="7">
        <f t="shared" si="6"/>
        <v>1880</v>
      </c>
      <c r="V24" s="3" t="s">
        <v>121</v>
      </c>
      <c r="W24" s="3" t="s">
        <v>164</v>
      </c>
      <c r="X24" s="1">
        <v>2</v>
      </c>
      <c r="Y24" s="1">
        <v>212</v>
      </c>
      <c r="Z24" s="7">
        <f t="shared" si="7"/>
        <v>424</v>
      </c>
    </row>
    <row r="25" spans="1:27" x14ac:dyDescent="0.25">
      <c r="A25" s="5"/>
      <c r="B25" s="5"/>
      <c r="C25" s="6" t="s">
        <v>9</v>
      </c>
      <c r="D25" s="6" t="s">
        <v>10</v>
      </c>
      <c r="E25" s="6" t="s">
        <v>11</v>
      </c>
      <c r="H25" s="5"/>
      <c r="I25" s="5"/>
      <c r="J25" s="6" t="s">
        <v>9</v>
      </c>
      <c r="K25" s="6" t="s">
        <v>10</v>
      </c>
      <c r="L25" s="6" t="s">
        <v>11</v>
      </c>
      <c r="O25" s="3" t="s">
        <v>70</v>
      </c>
      <c r="P25" s="3" t="s">
        <v>169</v>
      </c>
      <c r="Q25" s="1">
        <v>5</v>
      </c>
      <c r="R25" s="15">
        <v>222</v>
      </c>
      <c r="S25" s="7">
        <f t="shared" si="6"/>
        <v>1110</v>
      </c>
      <c r="V25" s="3" t="s">
        <v>122</v>
      </c>
      <c r="W25" s="3" t="s">
        <v>171</v>
      </c>
      <c r="X25" s="1">
        <v>5</v>
      </c>
      <c r="Y25" s="1">
        <v>376</v>
      </c>
      <c r="Z25" s="7">
        <f t="shared" si="7"/>
        <v>1880</v>
      </c>
    </row>
    <row r="26" spans="1:27" x14ac:dyDescent="0.25">
      <c r="A26" s="3" t="s">
        <v>20</v>
      </c>
      <c r="B26" s="3" t="s">
        <v>156</v>
      </c>
      <c r="C26" s="1">
        <v>30</v>
      </c>
      <c r="D26" s="1">
        <v>61</v>
      </c>
      <c r="E26" s="7">
        <f t="shared" ref="E26:E31" si="8">C26*D26</f>
        <v>1830</v>
      </c>
      <c r="H26" s="3" t="s">
        <v>48</v>
      </c>
      <c r="I26" s="3" t="s">
        <v>157</v>
      </c>
      <c r="J26" s="1">
        <v>1</v>
      </c>
      <c r="K26" s="13">
        <v>157</v>
      </c>
      <c r="L26" s="7">
        <f>J26*K26</f>
        <v>157</v>
      </c>
      <c r="O26" s="3" t="s">
        <v>71</v>
      </c>
      <c r="P26" s="3" t="s">
        <v>183</v>
      </c>
      <c r="Q26" s="1">
        <v>1</v>
      </c>
      <c r="R26" s="15">
        <v>233</v>
      </c>
      <c r="S26" s="7">
        <f t="shared" si="6"/>
        <v>233</v>
      </c>
      <c r="V26" s="3" t="s">
        <v>123</v>
      </c>
      <c r="W26" s="3" t="s">
        <v>169</v>
      </c>
      <c r="X26" s="1">
        <v>5</v>
      </c>
      <c r="Y26" s="1">
        <v>222</v>
      </c>
      <c r="Z26" s="7">
        <f t="shared" si="7"/>
        <v>1110</v>
      </c>
    </row>
    <row r="27" spans="1:27" x14ac:dyDescent="0.25">
      <c r="A27" s="3" t="s">
        <v>21</v>
      </c>
      <c r="B27" s="3" t="s">
        <v>157</v>
      </c>
      <c r="C27" s="1">
        <v>1</v>
      </c>
      <c r="D27" s="13">
        <v>157</v>
      </c>
      <c r="E27" s="7">
        <f t="shared" si="8"/>
        <v>157</v>
      </c>
      <c r="H27" s="3" t="s">
        <v>49</v>
      </c>
      <c r="I27" s="3" t="s">
        <v>176</v>
      </c>
      <c r="J27" s="1">
        <v>1</v>
      </c>
      <c r="K27" s="1">
        <v>347</v>
      </c>
      <c r="L27" s="7">
        <f t="shared" ref="L27:L30" si="9">J27*K27</f>
        <v>347</v>
      </c>
      <c r="O27" s="3" t="s">
        <v>72</v>
      </c>
      <c r="P27" s="3" t="s">
        <v>169</v>
      </c>
      <c r="Q27" s="1">
        <v>1</v>
      </c>
      <c r="R27" s="15">
        <v>155</v>
      </c>
      <c r="S27" s="7">
        <f t="shared" si="6"/>
        <v>155</v>
      </c>
      <c r="V27" s="3" t="s">
        <v>124</v>
      </c>
      <c r="W27" s="3" t="s">
        <v>170</v>
      </c>
      <c r="X27" s="1">
        <v>1</v>
      </c>
      <c r="Y27" s="1">
        <v>233</v>
      </c>
      <c r="Z27" s="7">
        <f t="shared" si="7"/>
        <v>233</v>
      </c>
    </row>
    <row r="28" spans="1:27" x14ac:dyDescent="0.25">
      <c r="A28" s="3" t="s">
        <v>22</v>
      </c>
      <c r="B28" s="3" t="s">
        <v>158</v>
      </c>
      <c r="C28" s="1">
        <v>15</v>
      </c>
      <c r="D28" s="14">
        <v>91</v>
      </c>
      <c r="E28" s="7">
        <f t="shared" si="8"/>
        <v>1365</v>
      </c>
      <c r="H28" s="3" t="s">
        <v>50</v>
      </c>
      <c r="I28" s="3" t="s">
        <v>165</v>
      </c>
      <c r="J28" s="1">
        <v>1</v>
      </c>
      <c r="K28" s="14">
        <v>487</v>
      </c>
      <c r="L28" s="7">
        <f t="shared" si="9"/>
        <v>487</v>
      </c>
      <c r="O28" s="3" t="s">
        <v>73</v>
      </c>
      <c r="P28" s="3" t="s">
        <v>168</v>
      </c>
      <c r="Q28" s="1">
        <v>1</v>
      </c>
      <c r="R28" s="17">
        <v>424</v>
      </c>
      <c r="S28" s="7">
        <f t="shared" si="6"/>
        <v>424</v>
      </c>
      <c r="V28" s="3" t="s">
        <v>125</v>
      </c>
      <c r="W28" s="3" t="s">
        <v>169</v>
      </c>
      <c r="X28" s="1">
        <v>1</v>
      </c>
      <c r="Y28" s="1">
        <v>155</v>
      </c>
      <c r="Z28" s="7">
        <f t="shared" si="7"/>
        <v>155</v>
      </c>
    </row>
    <row r="29" spans="1:27" x14ac:dyDescent="0.25">
      <c r="A29" s="3" t="s">
        <v>23</v>
      </c>
      <c r="B29" s="3" t="s">
        <v>159</v>
      </c>
      <c r="C29" s="1">
        <v>1</v>
      </c>
      <c r="D29" s="13">
        <v>1552</v>
      </c>
      <c r="E29" s="7">
        <f t="shared" si="8"/>
        <v>1552</v>
      </c>
      <c r="H29" s="3" t="s">
        <v>51</v>
      </c>
      <c r="I29" s="3" t="s">
        <v>161</v>
      </c>
      <c r="J29" s="1">
        <v>1</v>
      </c>
      <c r="K29" s="1">
        <v>219</v>
      </c>
      <c r="L29" s="7">
        <f t="shared" si="9"/>
        <v>219</v>
      </c>
      <c r="O29" s="3" t="s">
        <v>74</v>
      </c>
      <c r="P29" s="3" t="s">
        <v>164</v>
      </c>
      <c r="Q29" s="1">
        <v>2</v>
      </c>
      <c r="R29" s="15">
        <v>212</v>
      </c>
      <c r="S29" s="7">
        <f t="shared" si="6"/>
        <v>424</v>
      </c>
      <c r="V29" s="3" t="s">
        <v>126</v>
      </c>
      <c r="W29" s="3" t="s">
        <v>168</v>
      </c>
      <c r="X29" s="1">
        <v>1</v>
      </c>
      <c r="Y29" s="13">
        <v>424</v>
      </c>
      <c r="Z29" s="7">
        <f t="shared" si="7"/>
        <v>424</v>
      </c>
    </row>
    <row r="30" spans="1:27" x14ac:dyDescent="0.25">
      <c r="A30" s="3" t="s">
        <v>24</v>
      </c>
      <c r="B30" s="3" t="s">
        <v>161</v>
      </c>
      <c r="C30" s="1">
        <v>1</v>
      </c>
      <c r="D30" s="1">
        <v>219</v>
      </c>
      <c r="E30" s="7">
        <f t="shared" si="8"/>
        <v>219</v>
      </c>
      <c r="H30" s="3" t="s">
        <v>52</v>
      </c>
      <c r="I30" s="3" t="s">
        <v>159</v>
      </c>
      <c r="J30" s="1">
        <v>1</v>
      </c>
      <c r="K30" s="13">
        <v>1636</v>
      </c>
      <c r="L30" s="7">
        <f t="shared" si="9"/>
        <v>1636</v>
      </c>
      <c r="M30" s="22" t="s">
        <v>186</v>
      </c>
    </row>
    <row r="31" spans="1:27" x14ac:dyDescent="0.25">
      <c r="A31" s="3" t="s">
        <v>25</v>
      </c>
      <c r="B31" s="3" t="s">
        <v>176</v>
      </c>
      <c r="C31" s="1">
        <v>1</v>
      </c>
      <c r="D31" s="14">
        <v>347</v>
      </c>
      <c r="E31" s="7">
        <f t="shared" si="8"/>
        <v>347</v>
      </c>
      <c r="H31" s="3"/>
      <c r="I31" s="3"/>
      <c r="L31" s="7"/>
      <c r="O31" s="2" t="s">
        <v>76</v>
      </c>
      <c r="P31" s="2"/>
      <c r="T31" s="8">
        <f>SUM(S33:S36)</f>
        <v>1600</v>
      </c>
      <c r="V31" s="2" t="s">
        <v>127</v>
      </c>
      <c r="W31" s="2"/>
      <c r="AA31" s="8">
        <f>SUM(Z33:Z36)</f>
        <v>1600</v>
      </c>
    </row>
    <row r="32" spans="1:27" x14ac:dyDescent="0.25">
      <c r="H32" s="3"/>
      <c r="I32" s="3"/>
      <c r="O32" s="5"/>
      <c r="P32" s="5"/>
      <c r="Q32" s="6" t="s">
        <v>9</v>
      </c>
      <c r="R32" s="16" t="s">
        <v>10</v>
      </c>
      <c r="S32" s="6" t="s">
        <v>11</v>
      </c>
      <c r="V32" s="5"/>
      <c r="W32" s="5"/>
      <c r="X32" s="6" t="s">
        <v>9</v>
      </c>
      <c r="Y32" s="6" t="s">
        <v>10</v>
      </c>
      <c r="Z32" s="6" t="s">
        <v>11</v>
      </c>
    </row>
    <row r="33" spans="1:27" x14ac:dyDescent="0.25">
      <c r="A33" s="4" t="s">
        <v>26</v>
      </c>
      <c r="B33" s="4"/>
      <c r="F33" s="9">
        <f>SUM(E35:E40)</f>
        <v>3744</v>
      </c>
      <c r="H33" s="4"/>
      <c r="I33" s="4"/>
      <c r="M33" s="11"/>
      <c r="O33" s="3" t="s">
        <v>77</v>
      </c>
      <c r="P33" s="3" t="s">
        <v>156</v>
      </c>
      <c r="Q33" s="1">
        <v>8</v>
      </c>
      <c r="R33" s="15">
        <v>141</v>
      </c>
      <c r="S33" s="7">
        <f>Q33*R33</f>
        <v>1128</v>
      </c>
      <c r="V33" s="3" t="s">
        <v>128</v>
      </c>
      <c r="W33" s="3" t="s">
        <v>156</v>
      </c>
      <c r="X33" s="1">
        <v>8</v>
      </c>
      <c r="Y33" s="1">
        <v>141</v>
      </c>
      <c r="Z33" s="7">
        <f>X33*Y33</f>
        <v>1128</v>
      </c>
    </row>
    <row r="34" spans="1:27" x14ac:dyDescent="0.25">
      <c r="A34" s="5"/>
      <c r="B34" s="5"/>
      <c r="C34" s="6" t="s">
        <v>9</v>
      </c>
      <c r="D34" s="6" t="s">
        <v>10</v>
      </c>
      <c r="E34" s="6" t="s">
        <v>11</v>
      </c>
      <c r="H34" s="5"/>
      <c r="I34" s="5"/>
      <c r="J34" s="6"/>
      <c r="K34" s="6"/>
      <c r="L34" s="6"/>
      <c r="O34" s="3" t="s">
        <v>78</v>
      </c>
      <c r="P34" s="3" t="s">
        <v>167</v>
      </c>
      <c r="Q34" s="1">
        <v>1</v>
      </c>
      <c r="R34" s="15">
        <v>472</v>
      </c>
      <c r="S34" s="7">
        <f t="shared" ref="S34:S36" si="10">Q34*R34</f>
        <v>472</v>
      </c>
      <c r="V34" s="3" t="s">
        <v>129</v>
      </c>
      <c r="W34" s="3" t="s">
        <v>167</v>
      </c>
      <c r="X34" s="1">
        <v>1</v>
      </c>
      <c r="Y34" s="1">
        <v>472</v>
      </c>
      <c r="Z34" s="7">
        <f t="shared" ref="Z34:Z36" si="11">X34*Y34</f>
        <v>472</v>
      </c>
    </row>
    <row r="35" spans="1:27" x14ac:dyDescent="0.25">
      <c r="A35" s="3" t="s">
        <v>27</v>
      </c>
      <c r="B35" s="3" t="s">
        <v>173</v>
      </c>
      <c r="C35" s="1">
        <v>2</v>
      </c>
      <c r="D35" s="1">
        <v>181</v>
      </c>
      <c r="E35" s="7">
        <f t="shared" ref="E35:E40" si="12">C35*D35</f>
        <v>362</v>
      </c>
      <c r="H35" s="3"/>
      <c r="I35" s="3"/>
      <c r="L35" s="7"/>
      <c r="O35" s="3" t="s">
        <v>79</v>
      </c>
      <c r="P35" s="3"/>
      <c r="S35" s="7">
        <f t="shared" si="10"/>
        <v>0</v>
      </c>
      <c r="V35" s="3" t="s">
        <v>130</v>
      </c>
      <c r="W35" s="3"/>
      <c r="Z35" s="7">
        <f t="shared" si="11"/>
        <v>0</v>
      </c>
    </row>
    <row r="36" spans="1:27" x14ac:dyDescent="0.25">
      <c r="A36" s="3" t="s">
        <v>28</v>
      </c>
      <c r="B36" s="3" t="s">
        <v>172</v>
      </c>
      <c r="C36" s="1">
        <v>2</v>
      </c>
      <c r="D36" s="20">
        <v>340</v>
      </c>
      <c r="E36" s="7">
        <f t="shared" si="12"/>
        <v>680</v>
      </c>
      <c r="F36" s="22" t="s">
        <v>185</v>
      </c>
      <c r="H36" s="3"/>
      <c r="I36" s="3"/>
      <c r="L36" s="7"/>
      <c r="O36" s="3" t="s">
        <v>80</v>
      </c>
      <c r="P36" s="3"/>
      <c r="S36" s="7">
        <f t="shared" si="10"/>
        <v>0</v>
      </c>
      <c r="V36" s="3" t="s">
        <v>131</v>
      </c>
      <c r="W36" s="3"/>
      <c r="Z36" s="7">
        <f t="shared" si="11"/>
        <v>0</v>
      </c>
    </row>
    <row r="37" spans="1:27" x14ac:dyDescent="0.25">
      <c r="A37" s="3" t="s">
        <v>29</v>
      </c>
      <c r="B37" s="3" t="s">
        <v>179</v>
      </c>
      <c r="C37" s="1">
        <v>1</v>
      </c>
      <c r="D37" s="1">
        <v>775</v>
      </c>
      <c r="E37" s="7">
        <f t="shared" si="12"/>
        <v>775</v>
      </c>
      <c r="H37" s="3"/>
      <c r="L37" s="7"/>
    </row>
    <row r="38" spans="1:27" x14ac:dyDescent="0.25">
      <c r="A38" s="3" t="s">
        <v>30</v>
      </c>
      <c r="B38" s="3" t="s">
        <v>179</v>
      </c>
      <c r="C38" s="1">
        <v>2</v>
      </c>
      <c r="D38" s="1">
        <v>739</v>
      </c>
      <c r="E38" s="7">
        <f t="shared" si="12"/>
        <v>1478</v>
      </c>
      <c r="H38" s="3"/>
      <c r="I38" s="3"/>
      <c r="L38" s="7"/>
      <c r="O38" s="2" t="s">
        <v>81</v>
      </c>
      <c r="P38" s="2"/>
      <c r="T38" s="9">
        <f>SUM(S40:S50)</f>
        <v>7683</v>
      </c>
      <c r="V38" s="2" t="s">
        <v>132</v>
      </c>
      <c r="W38" s="2"/>
      <c r="AA38" s="9">
        <f>SUM(Z40:Z50)</f>
        <v>7687</v>
      </c>
    </row>
    <row r="39" spans="1:27" x14ac:dyDescent="0.25">
      <c r="A39" s="3" t="s">
        <v>31</v>
      </c>
      <c r="B39" s="3" t="s">
        <v>179</v>
      </c>
      <c r="C39" s="1">
        <v>1</v>
      </c>
      <c r="D39" s="1">
        <v>449</v>
      </c>
      <c r="E39" s="7">
        <f t="shared" si="12"/>
        <v>449</v>
      </c>
      <c r="H39" s="3"/>
      <c r="I39" s="3"/>
      <c r="L39" s="7"/>
      <c r="O39" s="5"/>
      <c r="P39" s="5"/>
      <c r="Q39" s="6" t="s">
        <v>9</v>
      </c>
      <c r="R39" s="16" t="s">
        <v>10</v>
      </c>
      <c r="S39" s="6" t="s">
        <v>11</v>
      </c>
      <c r="V39" s="5"/>
      <c r="W39" s="5"/>
      <c r="X39" s="6" t="s">
        <v>9</v>
      </c>
      <c r="Y39" s="6" t="s">
        <v>10</v>
      </c>
      <c r="Z39" s="6" t="s">
        <v>11</v>
      </c>
    </row>
    <row r="40" spans="1:27" x14ac:dyDescent="0.25">
      <c r="A40" s="3" t="s">
        <v>32</v>
      </c>
      <c r="E40" s="7">
        <f t="shared" si="12"/>
        <v>0</v>
      </c>
      <c r="H40" s="3"/>
      <c r="I40" s="3"/>
      <c r="L40" s="7"/>
      <c r="O40" s="3" t="s">
        <v>82</v>
      </c>
      <c r="P40" s="3" t="s">
        <v>156</v>
      </c>
      <c r="Q40" s="1">
        <v>28</v>
      </c>
      <c r="R40" s="15">
        <v>61</v>
      </c>
      <c r="S40" s="7">
        <f>Q40*R40</f>
        <v>1708</v>
      </c>
      <c r="V40" s="3" t="s">
        <v>133</v>
      </c>
      <c r="W40" s="3" t="s">
        <v>156</v>
      </c>
      <c r="X40" s="1">
        <v>28</v>
      </c>
      <c r="Y40" s="1">
        <v>61</v>
      </c>
      <c r="Z40" s="7">
        <f>X40*Y40</f>
        <v>1708</v>
      </c>
    </row>
    <row r="41" spans="1:27" x14ac:dyDescent="0.25">
      <c r="O41" s="3" t="s">
        <v>83</v>
      </c>
      <c r="P41" s="3" t="s">
        <v>157</v>
      </c>
      <c r="Q41" s="1">
        <v>1</v>
      </c>
      <c r="R41" s="19">
        <v>157</v>
      </c>
      <c r="S41" s="7">
        <f t="shared" ref="S41:S50" si="13">Q41*R41</f>
        <v>157</v>
      </c>
      <c r="V41" s="3" t="s">
        <v>134</v>
      </c>
      <c r="W41" s="3" t="s">
        <v>157</v>
      </c>
      <c r="X41" s="1">
        <v>1</v>
      </c>
      <c r="Y41" s="19">
        <v>157</v>
      </c>
      <c r="Z41" s="7">
        <f t="shared" ref="Z41:Z50" si="14">X41*Y41</f>
        <v>157</v>
      </c>
    </row>
    <row r="42" spans="1:27" x14ac:dyDescent="0.25">
      <c r="O42" s="3" t="s">
        <v>84</v>
      </c>
      <c r="P42" s="3" t="s">
        <v>173</v>
      </c>
      <c r="Q42" s="1">
        <v>4</v>
      </c>
      <c r="R42" s="15">
        <v>119</v>
      </c>
      <c r="S42" s="7">
        <f t="shared" si="13"/>
        <v>476</v>
      </c>
      <c r="V42" s="3" t="s">
        <v>135</v>
      </c>
      <c r="W42" s="3" t="s">
        <v>158</v>
      </c>
      <c r="X42" s="1">
        <v>28</v>
      </c>
      <c r="Y42" s="1">
        <v>65</v>
      </c>
      <c r="Z42" s="7">
        <f t="shared" si="14"/>
        <v>1820</v>
      </c>
    </row>
    <row r="43" spans="1:27" x14ac:dyDescent="0.25">
      <c r="D43" s="7"/>
      <c r="O43" s="3" t="s">
        <v>85</v>
      </c>
      <c r="P43" s="3" t="s">
        <v>158</v>
      </c>
      <c r="Q43" s="1">
        <v>28</v>
      </c>
      <c r="R43" s="15">
        <v>65</v>
      </c>
      <c r="S43" s="7">
        <f t="shared" si="13"/>
        <v>1820</v>
      </c>
      <c r="V43" s="3" t="s">
        <v>136</v>
      </c>
      <c r="W43" s="3" t="s">
        <v>159</v>
      </c>
      <c r="X43" s="1">
        <v>1</v>
      </c>
      <c r="Y43" s="13">
        <v>1552</v>
      </c>
      <c r="Z43" s="7">
        <f t="shared" si="14"/>
        <v>1552</v>
      </c>
    </row>
    <row r="44" spans="1:27" x14ac:dyDescent="0.25">
      <c r="B44" s="4" t="s">
        <v>189</v>
      </c>
      <c r="D44" s="25"/>
      <c r="E44" s="1" t="s">
        <v>187</v>
      </c>
      <c r="F44" s="26">
        <f>SUM(F45:F48)</f>
        <v>29057</v>
      </c>
      <c r="O44" s="3" t="s">
        <v>86</v>
      </c>
      <c r="P44" s="3" t="s">
        <v>175</v>
      </c>
      <c r="Q44" s="1">
        <v>4</v>
      </c>
      <c r="R44" s="15">
        <v>223</v>
      </c>
      <c r="S44" s="7">
        <f t="shared" si="13"/>
        <v>892</v>
      </c>
      <c r="V44" s="3" t="s">
        <v>137</v>
      </c>
      <c r="W44" s="3" t="s">
        <v>160</v>
      </c>
      <c r="X44" s="1">
        <v>1</v>
      </c>
      <c r="Y44" s="1">
        <v>212</v>
      </c>
      <c r="Z44" s="7">
        <f t="shared" si="14"/>
        <v>212</v>
      </c>
    </row>
    <row r="45" spans="1:27" x14ac:dyDescent="0.25">
      <c r="B45" s="3" t="s">
        <v>190</v>
      </c>
      <c r="D45" s="24">
        <v>9</v>
      </c>
      <c r="E45" s="25">
        <v>1552</v>
      </c>
      <c r="F45" s="25">
        <f>E45*D45</f>
        <v>13968</v>
      </c>
      <c r="O45" s="3" t="s">
        <v>87</v>
      </c>
      <c r="P45" s="3" t="s">
        <v>174</v>
      </c>
      <c r="Q45" s="1">
        <v>3</v>
      </c>
      <c r="R45" s="15">
        <v>13</v>
      </c>
      <c r="S45" s="7">
        <f t="shared" si="13"/>
        <v>39</v>
      </c>
      <c r="V45" s="3" t="s">
        <v>138</v>
      </c>
      <c r="W45" s="3" t="s">
        <v>161</v>
      </c>
      <c r="X45" s="1">
        <v>1</v>
      </c>
      <c r="Y45" s="1">
        <v>219</v>
      </c>
      <c r="Z45" s="7">
        <f t="shared" si="14"/>
        <v>219</v>
      </c>
    </row>
    <row r="46" spans="1:27" x14ac:dyDescent="0.25">
      <c r="D46" s="24">
        <v>2</v>
      </c>
      <c r="E46" s="25">
        <v>1636</v>
      </c>
      <c r="F46" s="25">
        <f>E46*D46</f>
        <v>3272</v>
      </c>
      <c r="O46" s="3" t="s">
        <v>88</v>
      </c>
      <c r="P46" s="3" t="s">
        <v>159</v>
      </c>
      <c r="Q46" s="1">
        <v>1</v>
      </c>
      <c r="R46" s="17">
        <v>1552</v>
      </c>
      <c r="S46" s="7">
        <f t="shared" si="13"/>
        <v>1552</v>
      </c>
      <c r="V46" s="3" t="s">
        <v>139</v>
      </c>
      <c r="W46" s="3" t="s">
        <v>162</v>
      </c>
      <c r="X46" s="1">
        <v>1</v>
      </c>
      <c r="Y46" s="1">
        <v>366</v>
      </c>
      <c r="Z46" s="7">
        <f t="shared" si="14"/>
        <v>366</v>
      </c>
    </row>
    <row r="47" spans="1:27" x14ac:dyDescent="0.25">
      <c r="B47" s="3" t="s">
        <v>165</v>
      </c>
      <c r="D47" s="1">
        <v>13</v>
      </c>
      <c r="E47" s="7">
        <v>909</v>
      </c>
      <c r="F47" s="25">
        <f>E47*D47</f>
        <v>11817</v>
      </c>
      <c r="O47" s="3" t="s">
        <v>89</v>
      </c>
      <c r="P47" s="3" t="s">
        <v>164</v>
      </c>
      <c r="Q47" s="1">
        <v>1</v>
      </c>
      <c r="R47" s="18">
        <v>212</v>
      </c>
      <c r="S47" s="7">
        <f t="shared" si="13"/>
        <v>212</v>
      </c>
      <c r="V47" s="3" t="s">
        <v>140</v>
      </c>
      <c r="W47" s="3" t="s">
        <v>163</v>
      </c>
      <c r="X47" s="1">
        <v>1</v>
      </c>
      <c r="Y47" s="1">
        <v>333</v>
      </c>
      <c r="Z47" s="7">
        <f t="shared" si="14"/>
        <v>333</v>
      </c>
    </row>
    <row r="48" spans="1:27" x14ac:dyDescent="0.25">
      <c r="O48" s="3" t="s">
        <v>90</v>
      </c>
      <c r="P48" s="3" t="s">
        <v>164</v>
      </c>
      <c r="Q48" s="1">
        <v>1</v>
      </c>
      <c r="R48" s="21">
        <v>298</v>
      </c>
      <c r="S48" s="7">
        <f t="shared" si="13"/>
        <v>298</v>
      </c>
      <c r="T48" s="22" t="s">
        <v>184</v>
      </c>
      <c r="V48" s="3" t="s">
        <v>141</v>
      </c>
      <c r="W48" s="3" t="s">
        <v>164</v>
      </c>
      <c r="X48" s="1">
        <v>1</v>
      </c>
      <c r="Y48" s="1">
        <v>525</v>
      </c>
      <c r="Z48" s="7">
        <f t="shared" si="14"/>
        <v>525</v>
      </c>
    </row>
    <row r="49" spans="15:27" x14ac:dyDescent="0.25">
      <c r="O49" s="3" t="s">
        <v>91</v>
      </c>
      <c r="P49" s="3" t="s">
        <v>161</v>
      </c>
      <c r="Q49" s="1">
        <v>1</v>
      </c>
      <c r="R49" s="15">
        <v>219</v>
      </c>
      <c r="S49" s="7">
        <f t="shared" si="13"/>
        <v>219</v>
      </c>
      <c r="V49" s="3" t="s">
        <v>142</v>
      </c>
      <c r="W49" s="3" t="s">
        <v>165</v>
      </c>
      <c r="X49" s="1">
        <v>1</v>
      </c>
      <c r="Y49" s="14">
        <v>485</v>
      </c>
      <c r="Z49" s="7">
        <f t="shared" si="14"/>
        <v>485</v>
      </c>
    </row>
    <row r="50" spans="15:27" x14ac:dyDescent="0.25">
      <c r="O50" s="3" t="s">
        <v>92</v>
      </c>
      <c r="P50" s="3" t="s">
        <v>166</v>
      </c>
      <c r="Q50" s="1">
        <v>1</v>
      </c>
      <c r="R50" s="15">
        <v>310</v>
      </c>
      <c r="S50" s="7">
        <f t="shared" si="13"/>
        <v>310</v>
      </c>
      <c r="V50" s="3" t="s">
        <v>143</v>
      </c>
      <c r="W50" s="3" t="s">
        <v>166</v>
      </c>
      <c r="X50" s="1">
        <v>1</v>
      </c>
      <c r="Y50" s="1">
        <v>310</v>
      </c>
      <c r="Z50" s="7">
        <f t="shared" si="14"/>
        <v>310</v>
      </c>
    </row>
    <row r="52" spans="15:27" x14ac:dyDescent="0.25">
      <c r="O52" s="2" t="s">
        <v>93</v>
      </c>
      <c r="P52" s="2"/>
      <c r="T52" s="9">
        <f>SUM(S54:S64)</f>
        <v>7679</v>
      </c>
      <c r="V52" s="2" t="s">
        <v>144</v>
      </c>
      <c r="W52" s="2"/>
      <c r="AA52" s="9">
        <f>SUM(Z54:Z64)</f>
        <v>7683</v>
      </c>
    </row>
    <row r="53" spans="15:27" x14ac:dyDescent="0.25">
      <c r="O53" s="5"/>
      <c r="P53" s="5"/>
      <c r="Q53" s="6" t="s">
        <v>9</v>
      </c>
      <c r="R53" s="16" t="s">
        <v>10</v>
      </c>
      <c r="S53" s="6" t="s">
        <v>11</v>
      </c>
      <c r="V53" s="5"/>
      <c r="W53" s="5"/>
      <c r="X53" s="6" t="s">
        <v>9</v>
      </c>
      <c r="Y53" s="6" t="s">
        <v>10</v>
      </c>
      <c r="Z53" s="6" t="s">
        <v>11</v>
      </c>
    </row>
    <row r="54" spans="15:27" x14ac:dyDescent="0.25">
      <c r="O54" s="3" t="s">
        <v>94</v>
      </c>
      <c r="P54" s="3" t="s">
        <v>156</v>
      </c>
      <c r="Q54" s="1">
        <v>28</v>
      </c>
      <c r="R54" s="15">
        <v>61</v>
      </c>
      <c r="S54" s="7">
        <f>Q54*R54</f>
        <v>1708</v>
      </c>
      <c r="V54" s="3" t="s">
        <v>145</v>
      </c>
      <c r="W54" s="3" t="s">
        <v>156</v>
      </c>
      <c r="X54" s="1">
        <v>28</v>
      </c>
      <c r="Y54" s="1">
        <v>61</v>
      </c>
      <c r="Z54" s="7">
        <f>X54*Y54</f>
        <v>1708</v>
      </c>
    </row>
    <row r="55" spans="15:27" x14ac:dyDescent="0.25">
      <c r="O55" s="3" t="s">
        <v>95</v>
      </c>
      <c r="P55" s="3" t="s">
        <v>157</v>
      </c>
      <c r="Q55" s="1">
        <v>1</v>
      </c>
      <c r="R55" s="17">
        <v>153</v>
      </c>
      <c r="S55" s="7">
        <f t="shared" ref="S55:S64" si="15">Q55*R55</f>
        <v>153</v>
      </c>
      <c r="V55" s="3" t="s">
        <v>146</v>
      </c>
      <c r="W55" s="3" t="s">
        <v>157</v>
      </c>
      <c r="X55" s="1">
        <v>1</v>
      </c>
      <c r="Y55" s="13">
        <v>153</v>
      </c>
      <c r="Z55" s="7">
        <f t="shared" ref="Z55:Z64" si="16">X55*Y55</f>
        <v>153</v>
      </c>
    </row>
    <row r="56" spans="15:27" x14ac:dyDescent="0.25">
      <c r="O56" s="3" t="s">
        <v>96</v>
      </c>
      <c r="P56" s="3" t="s">
        <v>173</v>
      </c>
      <c r="Q56" s="1">
        <v>4</v>
      </c>
      <c r="R56" s="15">
        <v>119</v>
      </c>
      <c r="S56" s="7">
        <f t="shared" si="15"/>
        <v>476</v>
      </c>
      <c r="V56" s="3" t="s">
        <v>147</v>
      </c>
      <c r="W56" s="3" t="s">
        <v>158</v>
      </c>
      <c r="X56" s="1">
        <v>28</v>
      </c>
      <c r="Y56" s="1">
        <v>65</v>
      </c>
      <c r="Z56" s="7">
        <f t="shared" si="16"/>
        <v>1820</v>
      </c>
    </row>
    <row r="57" spans="15:27" x14ac:dyDescent="0.25">
      <c r="O57" s="3" t="s">
        <v>97</v>
      </c>
      <c r="P57" s="3" t="s">
        <v>158</v>
      </c>
      <c r="Q57" s="1">
        <v>28</v>
      </c>
      <c r="R57" s="15">
        <v>65</v>
      </c>
      <c r="S57" s="7">
        <f t="shared" si="15"/>
        <v>1820</v>
      </c>
      <c r="V57" s="3" t="s">
        <v>148</v>
      </c>
      <c r="W57" s="3" t="s">
        <v>159</v>
      </c>
      <c r="X57" s="1">
        <v>1</v>
      </c>
      <c r="Y57" s="13">
        <v>1552</v>
      </c>
      <c r="Z57" s="7">
        <f t="shared" si="16"/>
        <v>1552</v>
      </c>
    </row>
    <row r="58" spans="15:27" x14ac:dyDescent="0.25">
      <c r="O58" s="3" t="s">
        <v>98</v>
      </c>
      <c r="P58" s="3" t="s">
        <v>175</v>
      </c>
      <c r="Q58" s="1">
        <v>4</v>
      </c>
      <c r="R58" s="15">
        <v>223</v>
      </c>
      <c r="S58" s="7">
        <f t="shared" si="15"/>
        <v>892</v>
      </c>
      <c r="V58" s="3" t="s">
        <v>149</v>
      </c>
      <c r="W58" s="3" t="s">
        <v>160</v>
      </c>
      <c r="X58" s="1">
        <v>1</v>
      </c>
      <c r="Y58" s="1">
        <v>212</v>
      </c>
      <c r="Z58" s="7">
        <f t="shared" si="16"/>
        <v>212</v>
      </c>
    </row>
    <row r="59" spans="15:27" x14ac:dyDescent="0.25">
      <c r="O59" s="3" t="s">
        <v>99</v>
      </c>
      <c r="P59" s="3" t="s">
        <v>174</v>
      </c>
      <c r="Q59" s="1">
        <v>3</v>
      </c>
      <c r="R59" s="15">
        <v>13</v>
      </c>
      <c r="S59" s="7">
        <f t="shared" si="15"/>
        <v>39</v>
      </c>
      <c r="V59" s="3" t="s">
        <v>150</v>
      </c>
      <c r="W59" s="3" t="s">
        <v>161</v>
      </c>
      <c r="X59" s="1">
        <v>1</v>
      </c>
      <c r="Y59" s="1">
        <v>219</v>
      </c>
      <c r="Z59" s="7">
        <f t="shared" si="16"/>
        <v>219</v>
      </c>
    </row>
    <row r="60" spans="15:27" x14ac:dyDescent="0.25">
      <c r="O60" s="3" t="s">
        <v>100</v>
      </c>
      <c r="P60" s="3" t="s">
        <v>159</v>
      </c>
      <c r="Q60" s="1">
        <v>1</v>
      </c>
      <c r="R60" s="17">
        <v>1552</v>
      </c>
      <c r="S60" s="7">
        <f t="shared" si="15"/>
        <v>1552</v>
      </c>
      <c r="V60" s="3" t="s">
        <v>151</v>
      </c>
      <c r="W60" s="3" t="s">
        <v>162</v>
      </c>
      <c r="X60" s="1">
        <v>1</v>
      </c>
      <c r="Y60" s="1">
        <v>366</v>
      </c>
      <c r="Z60" s="7">
        <f t="shared" si="16"/>
        <v>366</v>
      </c>
    </row>
    <row r="61" spans="15:27" x14ac:dyDescent="0.25">
      <c r="O61" s="3" t="s">
        <v>101</v>
      </c>
      <c r="P61" s="3" t="s">
        <v>164</v>
      </c>
      <c r="Q61" s="1">
        <v>1</v>
      </c>
      <c r="R61" s="15">
        <v>212</v>
      </c>
      <c r="S61" s="7">
        <f t="shared" si="15"/>
        <v>212</v>
      </c>
      <c r="V61" s="3" t="s">
        <v>152</v>
      </c>
      <c r="W61" s="3" t="s">
        <v>163</v>
      </c>
      <c r="X61" s="1">
        <v>1</v>
      </c>
      <c r="Y61" s="1">
        <v>333</v>
      </c>
      <c r="Z61" s="7">
        <f t="shared" si="16"/>
        <v>333</v>
      </c>
    </row>
    <row r="62" spans="15:27" x14ac:dyDescent="0.25">
      <c r="O62" s="3" t="s">
        <v>102</v>
      </c>
      <c r="P62" s="3" t="s">
        <v>164</v>
      </c>
      <c r="Q62" s="1">
        <v>1</v>
      </c>
      <c r="R62" s="21">
        <v>298</v>
      </c>
      <c r="S62" s="7">
        <f t="shared" si="15"/>
        <v>298</v>
      </c>
      <c r="T62" s="22" t="s">
        <v>184</v>
      </c>
      <c r="V62" s="3" t="s">
        <v>153</v>
      </c>
      <c r="W62" s="3" t="s">
        <v>164</v>
      </c>
      <c r="X62" s="1">
        <v>1</v>
      </c>
      <c r="Y62" s="1">
        <v>525</v>
      </c>
      <c r="Z62" s="7">
        <f t="shared" si="16"/>
        <v>525</v>
      </c>
    </row>
    <row r="63" spans="15:27" x14ac:dyDescent="0.25">
      <c r="O63" s="3" t="s">
        <v>103</v>
      </c>
      <c r="P63" s="3" t="s">
        <v>161</v>
      </c>
      <c r="Q63" s="1">
        <v>1</v>
      </c>
      <c r="R63" s="15">
        <v>219</v>
      </c>
      <c r="S63" s="7">
        <f t="shared" si="15"/>
        <v>219</v>
      </c>
      <c r="V63" s="3" t="s">
        <v>154</v>
      </c>
      <c r="W63" s="3" t="s">
        <v>165</v>
      </c>
      <c r="X63" s="1">
        <v>1</v>
      </c>
      <c r="Y63" s="1">
        <v>485</v>
      </c>
      <c r="Z63" s="7">
        <f t="shared" si="16"/>
        <v>485</v>
      </c>
    </row>
    <row r="64" spans="15:27" x14ac:dyDescent="0.25">
      <c r="O64" s="3" t="s">
        <v>104</v>
      </c>
      <c r="P64" s="3" t="s">
        <v>166</v>
      </c>
      <c r="Q64" s="1">
        <v>1</v>
      </c>
      <c r="R64" s="15">
        <v>310</v>
      </c>
      <c r="S64" s="7">
        <f t="shared" si="15"/>
        <v>310</v>
      </c>
      <c r="V64" s="3" t="s">
        <v>155</v>
      </c>
      <c r="W64" s="3" t="s">
        <v>166</v>
      </c>
      <c r="X64" s="1">
        <v>1</v>
      </c>
      <c r="Y64" s="1">
        <v>310</v>
      </c>
      <c r="Z64" s="7">
        <f t="shared" si="16"/>
        <v>310</v>
      </c>
    </row>
  </sheetData>
  <phoneticPr fontId="4" type="noConversion"/>
  <pageMargins left="0.25" right="0.25" top="0.75" bottom="0.75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Lasch</dc:creator>
  <cp:lastModifiedBy>Antje Weißmantel-Schmidt</cp:lastModifiedBy>
  <cp:lastPrinted>2023-06-07T09:38:45Z</cp:lastPrinted>
  <dcterms:created xsi:type="dcterms:W3CDTF">2023-06-06T07:36:14Z</dcterms:created>
  <dcterms:modified xsi:type="dcterms:W3CDTF">2023-06-23T09:01:09Z</dcterms:modified>
</cp:coreProperties>
</file>